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50" activeTab="0"/>
  </bookViews>
  <sheets>
    <sheet name="Лист1" sheetId="1" r:id="rId1"/>
  </sheets>
  <definedNames>
    <definedName name="_xlnm.Print_Area" localSheetId="0">'Лист1'!$A$3:$G$49</definedName>
  </definedNames>
  <calcPr fullCalcOnLoad="1"/>
</workbook>
</file>

<file path=xl/sharedStrings.xml><?xml version="1.0" encoding="utf-8"?>
<sst xmlns="http://schemas.openxmlformats.org/spreadsheetml/2006/main" count="78" uniqueCount="59">
  <si>
    <t>Код</t>
  </si>
  <si>
    <t>Показник</t>
  </si>
  <si>
    <t>10000</t>
  </si>
  <si>
    <t>Державне управління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</si>
  <si>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</si>
  <si>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</si>
  <si>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</si>
  <si>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</si>
  <si>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</si>
  <si>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</si>
  <si>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</si>
  <si>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</si>
  <si>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</si>
  <si>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</si>
  <si>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</si>
  <si>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</si>
  <si>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</si>
  <si>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</si>
  <si>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170000</t>
  </si>
  <si>
    <t>Транспорт, дорожнє господарство, зв`язок, телекомунікації та інформатика</t>
  </si>
  <si>
    <t xml:space="preserve"> </t>
  </si>
  <si>
    <t>Кредитування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</si>
  <si>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</si>
  <si>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</si>
  <si>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180404</t>
  </si>
  <si>
    <t>Підтримка малого і середнього підприємництва</t>
  </si>
  <si>
    <t>250102</t>
  </si>
  <si>
    <t>Резервний фонд</t>
  </si>
  <si>
    <t>250203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</si>
  <si>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</si>
  <si>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</si>
  <si>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250402</t>
  </si>
  <si>
    <t>250403</t>
  </si>
  <si>
    <t>Видатки на покриття інших заборгованостей, що виникли у попередні роки</t>
  </si>
  <si>
    <t>250404</t>
  </si>
  <si>
    <t>Інші видатки</t>
  </si>
  <si>
    <t>План на             І квартал            з урахуванням змін</t>
  </si>
  <si>
    <t xml:space="preserve">Касові видатки за І квартал </t>
  </si>
  <si>
    <t xml:space="preserve">Проведення виборів народних депутатів </t>
  </si>
  <si>
    <t xml:space="preserve">Видатки на покриття заборгованостей, що виникли у попередні роки із заробітної плати </t>
  </si>
  <si>
    <t>Разом видатків загального фонду</t>
  </si>
  <si>
    <t>Разом видатків спеціального фонду</t>
  </si>
  <si>
    <t>Звіт про виконання міського бюджету за перший квартал 2011 року</t>
  </si>
  <si>
    <t>Всього видатків спеціального фонду</t>
  </si>
  <si>
    <t>150101</t>
  </si>
  <si>
    <t>Капітальні вкладення</t>
  </si>
  <si>
    <t>Внески у статутні фонди</t>
  </si>
  <si>
    <t>200200</t>
  </si>
  <si>
    <t>Охорона і раціональне використання земель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</si>
  <si>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</si>
  <si>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</si>
  <si>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</si>
  <si>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</si>
  <si>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тис. грн.</t>
  </si>
  <si>
    <t>відсоток викона-ння</t>
  </si>
  <si>
    <t>Разом видатки загального і спеціального фонду</t>
  </si>
  <si>
    <t>Олександр  Челядин</t>
  </si>
  <si>
    <t>План на рік з урахуван-ням змін</t>
  </si>
  <si>
    <t>Секретар  міської ради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</si>
</sst>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 quotePrefix="1">
      <alignment vertical="center" wrapText="1"/>
    </xf>
    <xf numFmtId="172" fontId="0" fillId="0" borderId="0" xfId="0" applyNumberFormat="1" applyBorder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174" fontId="5" fillId="3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3" fontId="5" fillId="0" borderId="4" xfId="0" applyNumberFormat="1" applyFont="1" applyBorder="1" applyAlignment="1">
      <alignment/>
    </xf>
    <xf numFmtId="0" fontId="5" fillId="0" borderId="6" xfId="0" applyFont="1" applyBorder="1" applyAlignment="1" quotePrefix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174" fontId="5" fillId="3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4" fontId="5" fillId="0" borderId="9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/>
    </xf>
    <xf numFmtId="3" fontId="5" fillId="3" borderId="6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 quotePrefix="1">
      <alignment horizontal="left" vertical="center" wrapText="1"/>
    </xf>
    <xf numFmtId="3" fontId="5" fillId="3" borderId="8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6" xfId="0" applyFont="1" applyBorder="1" applyAlignment="1">
      <alignment/>
    </xf>
    <xf numFmtId="0" fontId="6" fillId="0" borderId="1" xfId="0" applyFont="1" applyBorder="1" applyAlignment="1" quotePrefix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3" fontId="7" fillId="3" borderId="13" xfId="0" applyNumberFormat="1" applyFont="1" applyFill="1" applyBorder="1" applyAlignment="1">
      <alignment/>
    </xf>
    <xf numFmtId="0" fontId="8" fillId="0" borderId="0" xfId="0" applyFont="1" applyBorder="1" applyAlignment="1" quotePrefix="1">
      <alignment vertical="center" wrapText="1"/>
    </xf>
    <xf numFmtId="172" fontId="8" fillId="0" borderId="0" xfId="0" applyNumberFormat="1" applyFont="1" applyBorder="1" applyAlignment="1">
      <alignment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74" fontId="5" fillId="3" borderId="6" xfId="0" applyNumberFormat="1" applyFont="1" applyFill="1" applyBorder="1" applyAlignment="1">
      <alignment horizontal="center" vertical="center" wrapText="1"/>
    </xf>
    <xf numFmtId="174" fontId="5" fillId="0" borderId="6" xfId="0" applyNumberFormat="1" applyFont="1" applyBorder="1" applyAlignment="1">
      <alignment horizontal="center" vertical="center" wrapText="1"/>
    </xf>
    <xf numFmtId="17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 vertical="center" wrapText="1"/>
    </xf>
    <xf numFmtId="3" fontId="6" fillId="3" borderId="16" xfId="0" applyNumberFormat="1" applyFont="1" applyFill="1" applyBorder="1" applyAlignment="1">
      <alignment/>
    </xf>
    <xf numFmtId="174" fontId="6" fillId="3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174" fontId="6" fillId="0" borderId="17" xfId="0" applyNumberFormat="1" applyFont="1" applyBorder="1" applyAlignment="1">
      <alignment horizontal="center" vertical="center" wrapText="1"/>
    </xf>
    <xf numFmtId="173" fontId="6" fillId="0" borderId="18" xfId="0" applyNumberFormat="1" applyFont="1" applyBorder="1" applyAlignment="1">
      <alignment/>
    </xf>
    <xf numFmtId="173" fontId="5" fillId="3" borderId="1" xfId="0" applyNumberFormat="1" applyFont="1" applyFill="1" applyBorder="1" applyAlignment="1">
      <alignment/>
    </xf>
    <xf numFmtId="173" fontId="6" fillId="3" borderId="2" xfId="0" applyNumberFormat="1" applyFont="1" applyFill="1" applyBorder="1" applyAlignment="1">
      <alignment vertical="center" wrapText="1"/>
    </xf>
    <xf numFmtId="173" fontId="5" fillId="3" borderId="2" xfId="0" applyNumberFormat="1" applyFont="1" applyFill="1" applyBorder="1" applyAlignment="1">
      <alignment/>
    </xf>
    <xf numFmtId="173" fontId="6" fillId="3" borderId="14" xfId="0" applyNumberFormat="1" applyFont="1" applyFill="1" applyBorder="1" applyAlignment="1">
      <alignment horizontal="center"/>
    </xf>
    <xf numFmtId="174" fontId="2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="60" zoomScaleNormal="75" workbookViewId="0" topLeftCell="A1">
      <selection activeCell="I7" sqref="I7"/>
    </sheetView>
  </sheetViews>
  <sheetFormatPr defaultColWidth="9.00390625" defaultRowHeight="12.75"/>
  <cols>
    <col min="1" max="1" width="10.75390625" style="0" customWidth="1"/>
    <col min="2" max="2" width="76.625" style="0" customWidth="1"/>
    <col min="3" max="3" width="21.625" style="3" hidden="1" customWidth="1"/>
    <col min="4" max="4" width="16.25390625" style="3" customWidth="1"/>
    <col min="5" max="5" width="16.375" style="3" hidden="1" customWidth="1"/>
    <col min="6" max="6" width="15.75390625" style="3" customWidth="1"/>
    <col min="7" max="7" width="14.75390625" style="0" customWidth="1"/>
    <col min="10" max="10" width="14.125" style="0" customWidth="1"/>
  </cols>
  <sheetData>
    <row r="2" spans="1:7" ht="18">
      <c r="A2" s="12"/>
      <c r="B2" s="12"/>
      <c r="C2" s="13"/>
      <c r="D2" s="13"/>
      <c r="E2" s="13"/>
      <c r="F2" s="13"/>
      <c r="G2" s="12"/>
    </row>
    <row r="3" spans="1:7" ht="18">
      <c r="A3" s="12"/>
      <c r="B3" s="12"/>
      <c r="C3" s="13"/>
      <c r="D3" s="13"/>
      <c r="E3" s="13"/>
      <c r="F3" s="13"/>
      <c r="G3" s="12"/>
    </row>
    <row r="4" spans="1:7" ht="18">
      <c r="A4" s="79" t="s">
        <v>42</v>
      </c>
      <c r="B4" s="79"/>
      <c r="C4" s="79"/>
      <c r="D4" s="79"/>
      <c r="E4" s="79"/>
      <c r="F4" s="80"/>
      <c r="G4" s="80"/>
    </row>
    <row r="5" spans="1:7" ht="18">
      <c r="A5" s="79"/>
      <c r="B5" s="79"/>
      <c r="C5" s="79"/>
      <c r="D5" s="79"/>
      <c r="E5" s="79"/>
      <c r="F5" s="2"/>
      <c r="G5" s="12"/>
    </row>
    <row r="6" spans="1:7" ht="18.75" thickBot="1">
      <c r="A6" s="87"/>
      <c r="B6" s="87"/>
      <c r="C6" s="88"/>
      <c r="D6" s="88"/>
      <c r="E6" s="88"/>
      <c r="F6" s="14"/>
      <c r="G6" s="15" t="s">
        <v>53</v>
      </c>
    </row>
    <row r="7" spans="1:7" s="1" customFormat="1" ht="126" customHeight="1" thickBot="1">
      <c r="A7" s="16" t="s">
        <v>0</v>
      </c>
      <c r="B7" s="17" t="s">
        <v>1</v>
      </c>
      <c r="C7" s="18" t="s">
        <v>36</v>
      </c>
      <c r="D7" s="18" t="s">
        <v>57</v>
      </c>
      <c r="E7" s="19" t="s">
        <v>37</v>
      </c>
      <c r="F7" s="19" t="s">
        <v>37</v>
      </c>
      <c r="G7" s="64" t="s">
        <v>54</v>
      </c>
    </row>
    <row r="8" spans="1:7" ht="30" customHeight="1">
      <c r="A8" s="20" t="s">
        <v>2</v>
      </c>
      <c r="B8" s="21" t="s">
        <v>3</v>
      </c>
      <c r="C8" s="22">
        <v>3453713</v>
      </c>
      <c r="D8" s="23">
        <v>11305.7</v>
      </c>
      <c r="E8" s="24">
        <v>2744851.77</v>
      </c>
      <c r="F8" s="25">
        <f>E8/1000</f>
        <v>2744.85177</v>
      </c>
      <c r="G8" s="26">
        <f>F8/D8*100</f>
        <v>24.278476962947895</v>
      </c>
    </row>
    <row r="9" spans="1:7" ht="30" customHeight="1">
      <c r="A9" s="27" t="s">
        <v>4</v>
      </c>
      <c r="B9" s="28" t="s">
        <v>5</v>
      </c>
      <c r="C9" s="29">
        <v>16840373.2</v>
      </c>
      <c r="D9" s="23">
        <v>55895</v>
      </c>
      <c r="E9" s="30">
        <v>13588225.88</v>
      </c>
      <c r="F9" s="25">
        <f aca="true" t="shared" si="0" ref="F9:F45">E9/1000</f>
        <v>13588.22588</v>
      </c>
      <c r="G9" s="26">
        <f>F9/D9*100</f>
        <v>24.310270829233385</v>
      </c>
    </row>
    <row r="10" spans="1:7" ht="30" customHeight="1">
      <c r="A10" s="27" t="s">
        <v>6</v>
      </c>
      <c r="B10" s="28" t="s">
        <v>7</v>
      </c>
      <c r="C10" s="29">
        <v>25172215</v>
      </c>
      <c r="D10" s="23">
        <v>77368.6</v>
      </c>
      <c r="E10" s="30">
        <v>17628071.08</v>
      </c>
      <c r="F10" s="25">
        <f t="shared" si="0"/>
        <v>17628.071079999998</v>
      </c>
      <c r="G10" s="26">
        <f aca="true" t="shared" si="1" ref="G10:G46">F10/D10*100</f>
        <v>22.784528969116664</v>
      </c>
    </row>
    <row r="11" spans="1:7" ht="30" customHeight="1">
      <c r="A11" s="27" t="s">
        <v>8</v>
      </c>
      <c r="B11" s="28" t="s">
        <v>9</v>
      </c>
      <c r="C11" s="29">
        <v>13757342.999999998</v>
      </c>
      <c r="D11" s="23">
        <v>49980.7</v>
      </c>
      <c r="E11" s="30">
        <v>13244027.429999996</v>
      </c>
      <c r="F11" s="25">
        <f t="shared" si="0"/>
        <v>13244.027429999996</v>
      </c>
      <c r="G11" s="26">
        <f t="shared" si="1"/>
        <v>26.49828319731416</v>
      </c>
    </row>
    <row r="12" spans="1:7" ht="30" customHeight="1">
      <c r="A12" s="27" t="s">
        <v>10</v>
      </c>
      <c r="B12" s="28" t="s">
        <v>11</v>
      </c>
      <c r="C12" s="29">
        <v>3359640</v>
      </c>
      <c r="D12" s="23">
        <v>8000</v>
      </c>
      <c r="E12" s="30">
        <v>1337949.91</v>
      </c>
      <c r="F12" s="25">
        <f t="shared" si="0"/>
        <v>1337.9499099999998</v>
      </c>
      <c r="G12" s="26">
        <f t="shared" si="1"/>
        <v>16.724373874999998</v>
      </c>
    </row>
    <row r="13" spans="1:7" ht="30" customHeight="1">
      <c r="A13" s="27" t="s">
        <v>12</v>
      </c>
      <c r="B13" s="28" t="s">
        <v>13</v>
      </c>
      <c r="C13" s="29">
        <v>2608950</v>
      </c>
      <c r="D13" s="23">
        <v>8035.5</v>
      </c>
      <c r="E13" s="30">
        <v>1854493.21</v>
      </c>
      <c r="F13" s="25">
        <f t="shared" si="0"/>
        <v>1854.4932099999999</v>
      </c>
      <c r="G13" s="26">
        <f t="shared" si="1"/>
        <v>23.078753157861986</v>
      </c>
    </row>
    <row r="14" spans="1:7" ht="30" customHeight="1">
      <c r="A14" s="27" t="s">
        <v>14</v>
      </c>
      <c r="B14" s="28" t="s">
        <v>15</v>
      </c>
      <c r="C14" s="29">
        <v>226500</v>
      </c>
      <c r="D14" s="23">
        <v>550</v>
      </c>
      <c r="E14" s="30">
        <v>147092.1</v>
      </c>
      <c r="F14" s="25">
        <f t="shared" si="0"/>
        <v>147.09210000000002</v>
      </c>
      <c r="G14" s="26">
        <f t="shared" si="1"/>
        <v>26.744018181818184</v>
      </c>
    </row>
    <row r="15" spans="1:7" ht="30" customHeight="1">
      <c r="A15" s="27" t="s">
        <v>16</v>
      </c>
      <c r="B15" s="28" t="s">
        <v>17</v>
      </c>
      <c r="C15" s="29">
        <v>1380450</v>
      </c>
      <c r="D15" s="23">
        <v>3817.5</v>
      </c>
      <c r="E15" s="30">
        <v>717109.42</v>
      </c>
      <c r="F15" s="25">
        <f t="shared" si="0"/>
        <v>717.10942</v>
      </c>
      <c r="G15" s="26">
        <f t="shared" si="1"/>
        <v>18.784791617550752</v>
      </c>
    </row>
    <row r="16" spans="1:7" ht="30" customHeight="1">
      <c r="A16" s="27" t="s">
        <v>18</v>
      </c>
      <c r="B16" s="28" t="s">
        <v>19</v>
      </c>
      <c r="C16" s="29">
        <v>386800</v>
      </c>
      <c r="D16" s="23">
        <v>1124.2</v>
      </c>
      <c r="E16" s="30">
        <v>236700</v>
      </c>
      <c r="F16" s="25">
        <f t="shared" si="0"/>
        <v>236.7</v>
      </c>
      <c r="G16" s="26">
        <f t="shared" si="1"/>
        <v>21.054972424835437</v>
      </c>
    </row>
    <row r="17" spans="1:7" ht="30" customHeight="1">
      <c r="A17" s="27" t="s">
        <v>24</v>
      </c>
      <c r="B17" s="28" t="s">
        <v>25</v>
      </c>
      <c r="C17" s="29">
        <v>3000</v>
      </c>
      <c r="D17" s="23">
        <v>25</v>
      </c>
      <c r="E17" s="30">
        <v>2282.58</v>
      </c>
      <c r="F17" s="25">
        <f t="shared" si="0"/>
        <v>2.28258</v>
      </c>
      <c r="G17" s="26">
        <f t="shared" si="1"/>
        <v>9.13032</v>
      </c>
    </row>
    <row r="18" spans="1:7" ht="30" customHeight="1">
      <c r="A18" s="27" t="s">
        <v>26</v>
      </c>
      <c r="B18" s="28" t="s">
        <v>27</v>
      </c>
      <c r="C18" s="29">
        <v>52000</v>
      </c>
      <c r="D18" s="23">
        <v>100</v>
      </c>
      <c r="E18" s="30">
        <v>0</v>
      </c>
      <c r="F18" s="25">
        <f t="shared" si="0"/>
        <v>0</v>
      </c>
      <c r="G18" s="26">
        <f t="shared" si="1"/>
        <v>0</v>
      </c>
    </row>
    <row r="19" spans="1:7" ht="30" customHeight="1">
      <c r="A19" s="27" t="s">
        <v>28</v>
      </c>
      <c r="B19" s="28" t="s">
        <v>38</v>
      </c>
      <c r="C19" s="29">
        <v>150400</v>
      </c>
      <c r="D19" s="23">
        <f>C19/1000</f>
        <v>150.4</v>
      </c>
      <c r="E19" s="30">
        <v>108000</v>
      </c>
      <c r="F19" s="25">
        <f t="shared" si="0"/>
        <v>108</v>
      </c>
      <c r="G19" s="26">
        <f t="shared" si="1"/>
        <v>71.80851063829788</v>
      </c>
    </row>
    <row r="20" spans="1:7" ht="54">
      <c r="A20" s="27" t="s">
        <v>29</v>
      </c>
      <c r="B20" s="28" t="s">
        <v>30</v>
      </c>
      <c r="C20" s="29">
        <v>150000</v>
      </c>
      <c r="D20" s="23">
        <f>C20/1000</f>
        <v>150</v>
      </c>
      <c r="E20" s="30">
        <v>10500</v>
      </c>
      <c r="F20" s="25">
        <f t="shared" si="0"/>
        <v>10.5</v>
      </c>
      <c r="G20" s="26">
        <f t="shared" si="1"/>
        <v>7.000000000000001</v>
      </c>
    </row>
    <row r="21" spans="1:12" ht="36">
      <c r="A21" s="27" t="s">
        <v>31</v>
      </c>
      <c r="B21" s="28" t="s">
        <v>39</v>
      </c>
      <c r="C21" s="29">
        <v>1323737</v>
      </c>
      <c r="D21" s="23">
        <f>C21/1000</f>
        <v>1323.737</v>
      </c>
      <c r="E21" s="30">
        <v>1322965.55</v>
      </c>
      <c r="F21" s="25">
        <f t="shared" si="0"/>
        <v>1322.9655500000001</v>
      </c>
      <c r="G21" s="26">
        <f t="shared" si="1"/>
        <v>99.94172180727743</v>
      </c>
      <c r="H21" s="7"/>
      <c r="I21" s="7"/>
      <c r="J21" s="7"/>
      <c r="K21" s="7"/>
      <c r="L21" s="7"/>
    </row>
    <row r="22" spans="1:12" ht="30" customHeight="1">
      <c r="A22" s="27" t="s">
        <v>32</v>
      </c>
      <c r="B22" s="28" t="s">
        <v>33</v>
      </c>
      <c r="C22" s="29">
        <v>4621699.66</v>
      </c>
      <c r="D22" s="23">
        <f>C22/1000</f>
        <v>4621.69966</v>
      </c>
      <c r="E22" s="30">
        <v>3355477.17</v>
      </c>
      <c r="F22" s="25">
        <f t="shared" si="0"/>
        <v>3355.47717</v>
      </c>
      <c r="G22" s="26">
        <f t="shared" si="1"/>
        <v>72.60266605035083</v>
      </c>
      <c r="H22" s="5"/>
      <c r="I22" s="6"/>
      <c r="J22" s="6"/>
      <c r="K22" s="6"/>
      <c r="L22" s="6"/>
    </row>
    <row r="23" spans="1:12" ht="30" customHeight="1" thickBot="1">
      <c r="A23" s="31" t="s">
        <v>34</v>
      </c>
      <c r="B23" s="32" t="s">
        <v>35</v>
      </c>
      <c r="C23" s="33">
        <v>1644870</v>
      </c>
      <c r="D23" s="34">
        <v>3575.8</v>
      </c>
      <c r="E23" s="35">
        <v>382544.88</v>
      </c>
      <c r="F23" s="36">
        <f t="shared" si="0"/>
        <v>382.54488</v>
      </c>
      <c r="G23" s="37">
        <f t="shared" si="1"/>
        <v>10.698162089602326</v>
      </c>
      <c r="H23" s="8"/>
      <c r="I23" s="6"/>
      <c r="J23" s="6"/>
      <c r="K23" s="9"/>
      <c r="L23" s="9"/>
    </row>
    <row r="24" spans="1:12" s="51" customFormat="1" ht="19.5" thickBot="1">
      <c r="A24" s="44" t="s">
        <v>20</v>
      </c>
      <c r="B24" s="45" t="s">
        <v>40</v>
      </c>
      <c r="C24" s="46">
        <f>SUM(C8:C23)</f>
        <v>75131690.86</v>
      </c>
      <c r="D24" s="56">
        <f>SUM(D8:D23)</f>
        <v>226023.83666</v>
      </c>
      <c r="E24" s="47">
        <f>SUM(E8:E23)</f>
        <v>56680290.98</v>
      </c>
      <c r="F24" s="57">
        <f t="shared" si="0"/>
        <v>56680.29098</v>
      </c>
      <c r="G24" s="58">
        <f t="shared" si="1"/>
        <v>25.077129836204946</v>
      </c>
      <c r="H24" s="48"/>
      <c r="I24" s="49"/>
      <c r="J24" s="49"/>
      <c r="K24" s="50"/>
      <c r="L24" s="50"/>
    </row>
    <row r="25" spans="1:12" ht="23.25" customHeight="1" thickBot="1">
      <c r="A25" s="16"/>
      <c r="B25" s="17"/>
      <c r="C25" s="18"/>
      <c r="D25" s="18"/>
      <c r="E25" s="19"/>
      <c r="F25" s="19"/>
      <c r="G25" s="64"/>
      <c r="H25" s="8"/>
      <c r="I25" s="6"/>
      <c r="J25" s="6"/>
      <c r="K25" s="9"/>
      <c r="L25" s="9"/>
    </row>
    <row r="26" spans="1:10" ht="30" customHeight="1">
      <c r="A26" s="27" t="s">
        <v>2</v>
      </c>
      <c r="B26" s="28" t="s">
        <v>3</v>
      </c>
      <c r="C26" s="38">
        <v>6650</v>
      </c>
      <c r="D26" s="60">
        <v>26.6</v>
      </c>
      <c r="E26" s="39">
        <v>1665</v>
      </c>
      <c r="F26" s="61">
        <f t="shared" si="0"/>
        <v>1.665</v>
      </c>
      <c r="G26" s="62">
        <f t="shared" si="1"/>
        <v>6.259398496240601</v>
      </c>
      <c r="I26" s="10"/>
      <c r="J26" s="11"/>
    </row>
    <row r="27" spans="1:10" ht="30" customHeight="1">
      <c r="A27" s="27" t="s">
        <v>4</v>
      </c>
      <c r="B27" s="28" t="s">
        <v>5</v>
      </c>
      <c r="C27" s="38">
        <v>363130</v>
      </c>
      <c r="D27" s="23">
        <v>1389.1</v>
      </c>
      <c r="E27" s="39">
        <v>363129.64</v>
      </c>
      <c r="F27" s="25">
        <f t="shared" si="0"/>
        <v>363.12964</v>
      </c>
      <c r="G27" s="26">
        <f t="shared" si="1"/>
        <v>26.141360593189837</v>
      </c>
      <c r="I27" s="10"/>
      <c r="J27" s="11"/>
    </row>
    <row r="28" spans="1:10" ht="30" customHeight="1">
      <c r="A28" s="27" t="s">
        <v>6</v>
      </c>
      <c r="B28" s="28" t="s">
        <v>7</v>
      </c>
      <c r="C28" s="38">
        <v>875300</v>
      </c>
      <c r="D28" s="23">
        <v>3661.7</v>
      </c>
      <c r="E28" s="39">
        <v>650979.66</v>
      </c>
      <c r="F28" s="25">
        <f t="shared" si="0"/>
        <v>650.9796600000001</v>
      </c>
      <c r="G28" s="26">
        <f t="shared" si="1"/>
        <v>17.778071933801243</v>
      </c>
      <c r="I28" s="10"/>
      <c r="J28" s="11"/>
    </row>
    <row r="29" spans="1:10" ht="18">
      <c r="A29" s="27" t="s">
        <v>8</v>
      </c>
      <c r="B29" s="28" t="s">
        <v>9</v>
      </c>
      <c r="C29" s="38">
        <v>32229</v>
      </c>
      <c r="D29" s="23">
        <v>32.2</v>
      </c>
      <c r="E29" s="39">
        <v>32229</v>
      </c>
      <c r="F29" s="25">
        <f t="shared" si="0"/>
        <v>32.229</v>
      </c>
      <c r="G29" s="26">
        <f t="shared" si="1"/>
        <v>100.09006211180123</v>
      </c>
      <c r="I29" s="10"/>
      <c r="J29" s="11"/>
    </row>
    <row r="30" spans="1:10" ht="18">
      <c r="A30" s="27" t="s">
        <v>12</v>
      </c>
      <c r="B30" s="28" t="s">
        <v>13</v>
      </c>
      <c r="C30" s="38">
        <v>99050</v>
      </c>
      <c r="D30" s="23">
        <v>400</v>
      </c>
      <c r="E30" s="39">
        <v>86390.35</v>
      </c>
      <c r="F30" s="25">
        <f t="shared" si="0"/>
        <v>86.39035000000001</v>
      </c>
      <c r="G30" s="26">
        <f t="shared" si="1"/>
        <v>21.597587500000003</v>
      </c>
      <c r="I30" s="10"/>
      <c r="J30" s="11"/>
    </row>
    <row r="31" spans="1:10" ht="18">
      <c r="A31" s="27" t="s">
        <v>16</v>
      </c>
      <c r="B31" s="28" t="s">
        <v>17</v>
      </c>
      <c r="C31" s="38">
        <v>90000</v>
      </c>
      <c r="D31" s="23">
        <v>381.9</v>
      </c>
      <c r="E31" s="39">
        <v>152723.56</v>
      </c>
      <c r="F31" s="25">
        <f t="shared" si="0"/>
        <v>152.72356</v>
      </c>
      <c r="G31" s="26">
        <f t="shared" si="1"/>
        <v>39.99045823514009</v>
      </c>
      <c r="I31" s="10"/>
      <c r="J31" s="11"/>
    </row>
    <row r="32" spans="1:10" ht="18">
      <c r="A32" s="27" t="s">
        <v>44</v>
      </c>
      <c r="B32" s="28" t="s">
        <v>45</v>
      </c>
      <c r="C32" s="38">
        <v>4884186</v>
      </c>
      <c r="D32" s="23">
        <v>25728.3</v>
      </c>
      <c r="E32" s="39">
        <v>1466524.96</v>
      </c>
      <c r="F32" s="25">
        <f t="shared" si="0"/>
        <v>1466.52496</v>
      </c>
      <c r="G32" s="26">
        <f t="shared" si="1"/>
        <v>5.700046097099303</v>
      </c>
      <c r="I32" s="10"/>
      <c r="J32" s="11"/>
    </row>
    <row r="33" spans="1:10" ht="36">
      <c r="A33" s="27" t="s">
        <v>18</v>
      </c>
      <c r="B33" s="28" t="s">
        <v>19</v>
      </c>
      <c r="C33" s="38">
        <v>858700</v>
      </c>
      <c r="D33" s="23">
        <v>982</v>
      </c>
      <c r="E33" s="39">
        <v>536547.78</v>
      </c>
      <c r="F33" s="25">
        <f t="shared" si="0"/>
        <v>536.54778</v>
      </c>
      <c r="G33" s="26">
        <f t="shared" si="1"/>
        <v>54.638266802443994</v>
      </c>
      <c r="I33" s="10"/>
      <c r="J33" s="11"/>
    </row>
    <row r="34" spans="1:10" ht="18">
      <c r="A34" s="40">
        <v>180409</v>
      </c>
      <c r="B34" s="28" t="s">
        <v>46</v>
      </c>
      <c r="C34" s="38">
        <v>600000</v>
      </c>
      <c r="D34" s="23">
        <v>5030</v>
      </c>
      <c r="E34" s="39">
        <v>344712.6</v>
      </c>
      <c r="F34" s="25">
        <f t="shared" si="0"/>
        <v>344.71259999999995</v>
      </c>
      <c r="G34" s="26">
        <f t="shared" si="1"/>
        <v>6.853133200795228</v>
      </c>
      <c r="I34" s="10"/>
      <c r="J34" s="11"/>
    </row>
    <row r="35" spans="1:10" ht="18">
      <c r="A35" s="27" t="s">
        <v>47</v>
      </c>
      <c r="B35" s="28" t="s">
        <v>48</v>
      </c>
      <c r="C35" s="38">
        <v>35000</v>
      </c>
      <c r="D35" s="23">
        <v>37</v>
      </c>
      <c r="E35" s="39">
        <v>0</v>
      </c>
      <c r="F35" s="25">
        <f t="shared" si="0"/>
        <v>0</v>
      </c>
      <c r="G35" s="26">
        <f t="shared" si="1"/>
        <v>0</v>
      </c>
      <c r="I35" s="10"/>
      <c r="J35" s="11"/>
    </row>
    <row r="36" spans="1:10" ht="36">
      <c r="A36" s="27" t="s">
        <v>49</v>
      </c>
      <c r="B36" s="28" t="s">
        <v>50</v>
      </c>
      <c r="C36" s="38">
        <v>32000</v>
      </c>
      <c r="D36" s="23">
        <v>272.7</v>
      </c>
      <c r="E36" s="39">
        <v>30000</v>
      </c>
      <c r="F36" s="25">
        <f t="shared" si="0"/>
        <v>30</v>
      </c>
      <c r="G36" s="26">
        <f t="shared" si="1"/>
        <v>11.001100110011002</v>
      </c>
      <c r="I36" s="10"/>
      <c r="J36" s="11"/>
    </row>
    <row r="37" spans="1:10" ht="54">
      <c r="A37" s="27" t="s">
        <v>51</v>
      </c>
      <c r="B37" s="28" t="s">
        <v>52</v>
      </c>
      <c r="C37" s="38">
        <v>500000</v>
      </c>
      <c r="D37" s="23">
        <v>30350</v>
      </c>
      <c r="E37" s="39">
        <v>89100</v>
      </c>
      <c r="F37" s="25">
        <f t="shared" si="0"/>
        <v>89.1</v>
      </c>
      <c r="G37" s="26">
        <f t="shared" si="1"/>
        <v>0.29357495881383855</v>
      </c>
      <c r="I37" s="10"/>
      <c r="J37" s="11"/>
    </row>
    <row r="38" spans="1:10" ht="36">
      <c r="A38" s="27" t="s">
        <v>32</v>
      </c>
      <c r="B38" s="28" t="s">
        <v>33</v>
      </c>
      <c r="C38" s="38">
        <v>3462621</v>
      </c>
      <c r="D38" s="23">
        <f>C38/1000</f>
        <v>3462.621</v>
      </c>
      <c r="E38" s="39">
        <v>429040.24</v>
      </c>
      <c r="F38" s="25">
        <f t="shared" si="0"/>
        <v>429.04024</v>
      </c>
      <c r="G38" s="26">
        <f t="shared" si="1"/>
        <v>12.390620862057961</v>
      </c>
      <c r="I38" s="10"/>
      <c r="J38" s="11"/>
    </row>
    <row r="39" spans="1:10" ht="18.75" thickBot="1">
      <c r="A39" s="31" t="s">
        <v>34</v>
      </c>
      <c r="B39" s="32" t="s">
        <v>35</v>
      </c>
      <c r="C39" s="41">
        <v>58790.67</v>
      </c>
      <c r="D39" s="34">
        <v>244.9</v>
      </c>
      <c r="E39" s="42">
        <v>58790.67</v>
      </c>
      <c r="F39" s="36">
        <f t="shared" si="0"/>
        <v>58.79067</v>
      </c>
      <c r="G39" s="37">
        <f t="shared" si="1"/>
        <v>24.005990200081666</v>
      </c>
      <c r="I39" s="10"/>
      <c r="J39" s="11"/>
    </row>
    <row r="40" spans="1:10" s="51" customFormat="1" ht="19.5" thickBot="1">
      <c r="A40" s="52"/>
      <c r="B40" s="45" t="s">
        <v>41</v>
      </c>
      <c r="C40" s="53">
        <f>SUM(C26:C39)</f>
        <v>11897656.67</v>
      </c>
      <c r="D40" s="56">
        <f>SUM(D26:D39)</f>
        <v>71999.021</v>
      </c>
      <c r="E40" s="59">
        <f>SUM(E26:E39)</f>
        <v>4241833.46</v>
      </c>
      <c r="F40" s="57">
        <f t="shared" si="0"/>
        <v>4241.83346</v>
      </c>
      <c r="G40" s="58">
        <f t="shared" si="1"/>
        <v>5.891515469356174</v>
      </c>
      <c r="I40" s="54"/>
      <c r="J40" s="55"/>
    </row>
    <row r="41" spans="1:10" ht="18.75" thickBot="1">
      <c r="A41" s="81"/>
      <c r="B41" s="82"/>
      <c r="C41" s="82"/>
      <c r="D41" s="82"/>
      <c r="E41" s="82"/>
      <c r="F41" s="82"/>
      <c r="G41" s="83"/>
      <c r="I41" s="10"/>
      <c r="J41" s="11"/>
    </row>
    <row r="42" spans="1:10" s="51" customFormat="1" ht="18.75">
      <c r="A42" s="84" t="s">
        <v>21</v>
      </c>
      <c r="B42" s="85"/>
      <c r="C42" s="85"/>
      <c r="D42" s="85"/>
      <c r="E42" s="85"/>
      <c r="F42" s="85"/>
      <c r="G42" s="86"/>
      <c r="I42" s="54"/>
      <c r="J42" s="55"/>
    </row>
    <row r="43" spans="1:10" ht="36">
      <c r="A43" s="43">
        <v>250908</v>
      </c>
      <c r="B43" s="28" t="s">
        <v>22</v>
      </c>
      <c r="C43" s="29">
        <v>7500</v>
      </c>
      <c r="D43" s="60">
        <v>33</v>
      </c>
      <c r="E43" s="63">
        <v>0</v>
      </c>
      <c r="F43" s="61">
        <f t="shared" si="0"/>
        <v>0</v>
      </c>
      <c r="G43" s="62">
        <f t="shared" si="1"/>
        <v>0</v>
      </c>
      <c r="I43" s="10"/>
      <c r="J43" s="11"/>
    </row>
    <row r="44" spans="1:10" ht="36.75" thickBot="1">
      <c r="A44" s="43">
        <v>250909</v>
      </c>
      <c r="B44" s="32" t="s">
        <v>23</v>
      </c>
      <c r="C44" s="33">
        <v>-16989</v>
      </c>
      <c r="D44" s="34">
        <v>-30</v>
      </c>
      <c r="E44" s="35">
        <v>-16989</v>
      </c>
      <c r="F44" s="36">
        <f t="shared" si="0"/>
        <v>-16.989</v>
      </c>
      <c r="G44" s="37">
        <f t="shared" si="1"/>
        <v>56.63</v>
      </c>
      <c r="I44" s="10"/>
      <c r="J44" s="11"/>
    </row>
    <row r="45" spans="1:10" s="51" customFormat="1" ht="19.5" thickBot="1">
      <c r="A45" s="65"/>
      <c r="B45" s="66" t="s">
        <v>43</v>
      </c>
      <c r="C45" s="67">
        <f>C40+C43+C44</f>
        <v>11888167.67</v>
      </c>
      <c r="D45" s="68">
        <f>D40+D43+D44</f>
        <v>72002.021</v>
      </c>
      <c r="E45" s="69">
        <f>E40+E43+E44</f>
        <v>4224844.46</v>
      </c>
      <c r="F45" s="70">
        <f t="shared" si="0"/>
        <v>4224.84446</v>
      </c>
      <c r="G45" s="71">
        <f t="shared" si="1"/>
        <v>5.867674825405249</v>
      </c>
      <c r="I45" s="54"/>
      <c r="J45" s="55"/>
    </row>
    <row r="46" spans="1:10" ht="26.25" customHeight="1" thickBot="1">
      <c r="A46" s="72"/>
      <c r="B46" s="73" t="s">
        <v>55</v>
      </c>
      <c r="C46" s="74"/>
      <c r="D46" s="76">
        <f>D45+D24</f>
        <v>298025.85766</v>
      </c>
      <c r="E46" s="76">
        <f>E45+E24</f>
        <v>60905135.44</v>
      </c>
      <c r="F46" s="76">
        <f>F45+F24</f>
        <v>60905.13544</v>
      </c>
      <c r="G46" s="75">
        <f t="shared" si="1"/>
        <v>20.436191650686585</v>
      </c>
      <c r="I46" s="10"/>
      <c r="J46" s="11"/>
    </row>
    <row r="47" spans="9:10" ht="12.75">
      <c r="I47" s="10"/>
      <c r="J47" s="11"/>
    </row>
    <row r="48" spans="2:10" ht="14.25">
      <c r="B48" s="77" t="s">
        <v>58</v>
      </c>
      <c r="C48" s="78"/>
      <c r="D48" s="78"/>
      <c r="E48" s="78"/>
      <c r="F48" s="78" t="s">
        <v>56</v>
      </c>
      <c r="G48" s="77"/>
      <c r="I48" s="10"/>
      <c r="J48" s="11"/>
    </row>
    <row r="49" spans="9:10" ht="12.75">
      <c r="I49" s="10"/>
      <c r="J49" s="11"/>
    </row>
    <row r="50" spans="9:10" ht="12.75">
      <c r="I50" s="10"/>
      <c r="J50" s="11"/>
    </row>
    <row r="51" spans="9:10" ht="12.75">
      <c r="I51" s="4"/>
      <c r="J51" s="4"/>
    </row>
  </sheetData>
  <mergeCells count="6">
    <mergeCell ref="A4:G4"/>
    <mergeCell ref="A41:G41"/>
    <mergeCell ref="A42:G42"/>
    <mergeCell ref="A5:E5"/>
    <mergeCell ref="A6:B6"/>
    <mergeCell ref="C6:E6"/>
  </mergeCells>
  <printOptions/>
  <pageMargins left="1.12" right="0.33" top="0.15" bottom="0.1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2011-07-05T10:31:24Z</cp:lastPrinted>
  <dcterms:created xsi:type="dcterms:W3CDTF">2011-04-19T06:11:51Z</dcterms:created>
  <dcterms:modified xsi:type="dcterms:W3CDTF">2011-07-05T10:31:29Z</dcterms:modified>
  <cp:category/>
  <cp:version/>
  <cp:contentType/>
  <cp:contentStatus/>
</cp:coreProperties>
</file>